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45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<sst xmlns="http://schemas.openxmlformats.org/spreadsheetml/2006/main" count="13" uniqueCount="13">
  <si>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Повторные выборы  депутата Липецкого городского Совета депутатов шестого созыва по одномандатному избирательному округу №35</t>
  </si>
  <si>
    <t>В руб.</t>
  </si>
  <si>
    <t>1</t>
  </si>
  <si>
    <t>1.</t>
  </si>
  <si>
    <t>2.</t>
  </si>
  <si>
    <t>3.</t>
  </si>
  <si>
    <t>4.</t>
  </si>
  <si>
    <t>СВЕДЕНИЯ о поступлении средств в избирательные фонды кандидатов и расходовании этих средств (на основании данных, предоставленных филиалами ПАО Сбербанк)</t>
  </si>
  <si>
    <t>5.</t>
  </si>
  <si>
    <t>Кабанцова Юлия Вячеславовна</t>
  </si>
  <si>
    <t>Возврат из избирательного фонда собственных средств, поступивших в установленном порядке</t>
  </si>
  <si>
    <t>По состоянию на 21.08.2021</t>
  </si>
  <si>
    <t>Итого: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</si>
</sst>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dd\.mm\.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1" fontId="40" fillId="34" borderId="10" xfId="0" applyNumberFormat="1" applyFont="1" applyFill="1" applyBorder="1" applyAlignment="1">
      <alignment horizontal="center" vertical="center" wrapText="1"/>
    </xf>
    <xf numFmtId="164" fontId="40" fillId="34" borderId="10" xfId="0" applyNumberFormat="1" applyFont="1" applyFill="1" applyBorder="1" applyAlignment="1">
      <alignment horizontal="center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0" fontId="39" fillId="33" borderId="11" xfId="0" applyNumberFormat="1" applyFont="1" applyFill="1" applyBorder="1" applyAlignment="1">
      <alignment horizontal="center" vertical="center" wrapText="1"/>
    </xf>
    <xf numFmtId="0" fontId="39" fillId="33" borderId="12" xfId="0" applyNumberFormat="1" applyFont="1" applyFill="1" applyBorder="1" applyAlignment="1">
      <alignment horizontal="center" vertical="center" wrapText="1"/>
    </xf>
    <xf numFmtId="0" fontId="39" fillId="33" borderId="13" xfId="0" applyNumberFormat="1" applyFont="1" applyFill="1" applyBorder="1" applyAlignment="1">
      <alignment horizontal="center" vertical="center" wrapText="1"/>
    </xf>
    <xf numFmtId="0" fontId="39" fillId="33" borderId="14" xfId="0" applyNumberFormat="1" applyFont="1" applyFill="1" applyBorder="1" applyAlignment="1">
      <alignment horizontal="center" vertical="center" wrapText="1"/>
    </xf>
    <xf numFmtId="0" fontId="39" fillId="33" borderId="15" xfId="0" applyNumberFormat="1" applyFont="1" applyFill="1" applyBorder="1" applyAlignment="1">
      <alignment horizontal="center" vertical="center" wrapText="1"/>
    </xf>
    <xf numFmtId="0" fontId="39" fillId="33" borderId="16" xfId="0" applyNumberFormat="1" applyFont="1" applyFill="1" applyBorder="1" applyAlignment="1">
      <alignment horizontal="center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  <xf numFmtId="0" fontId="38" fillId="0" borderId="14" xfId="0" applyFont="1" applyBorder="1" applyAlignment="1">
      <alignment horizontal="right"/>
    </xf>
    <xf numFmtId="0" fontId="38" fillId="0" borderId="15" xfId="0" applyFont="1" applyBorder="1" applyAlignment="1">
      <alignment horizontal="right"/>
    </xf>
    <xf numFmtId="0" fontId="38" fillId="0" borderId="16" xfId="0" applyFont="1" applyBorder="1" applyAlignment="1">
      <alignment horizontal="right"/>
    </xf>
    <xf numFmtId="4" fontId="38" fillId="0" borderId="10" xfId="0" applyNumberFormat="1" applyFont="1" applyBorder="1" applyAlignment="1">
      <alignment/>
    </xf>
    <xf numFmtId="0" fontId="38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="90" zoomScaleNormal="90" zoomScalePageLayoutView="0" workbookViewId="0" topLeftCell="A9">
      <selection activeCell="N15" sqref="N15"/>
    </sheetView>
  </sheetViews>
  <sheetFormatPr defaultColWidth="9.140625" defaultRowHeight="15"/>
  <cols>
    <col min="1" max="1" width="6.8515625" style="0" customWidth="1"/>
    <col min="2" max="2" width="14.00390625" style="0" customWidth="1"/>
    <col min="3" max="3" width="17.8515625" style="0" customWidth="1"/>
    <col min="4" max="4" width="11.28125" style="0" customWidth="1"/>
    <col min="5" max="5" width="12.421875" style="0" customWidth="1"/>
    <col min="6" max="6" width="14.28125" style="0" customWidth="1"/>
    <col min="7" max="7" width="12.140625" style="0" customWidth="1"/>
    <col min="8" max="8" width="14.00390625" style="0" customWidth="1"/>
    <col min="9" max="9" width="12.00390625" style="0" customWidth="1"/>
    <col min="10" max="10" width="10.00390625" style="0" customWidth="1"/>
    <col min="11" max="11" width="12.28125" style="0" customWidth="1"/>
    <col min="12" max="12" width="11.57421875" style="0" customWidth="1"/>
    <col min="13" max="13" width="11.8515625" style="0" customWidth="1"/>
    <col min="14" max="14" width="25.57421875" style="0" customWidth="1"/>
    <col min="15" max="15" width="9.140625" style="0" customWidth="1"/>
  </cols>
  <sheetData>
    <row r="1" spans="1:14" ht="33.75" customHeight="1">
      <c r="A1" s="18" t="s">
        <v>7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5.75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ht="15">
      <c r="N3" s="2" t="s">
        <v>11</v>
      </c>
    </row>
    <row r="4" ht="15">
      <c r="N4" s="2" t="s">
        <v>1</v>
      </c>
    </row>
    <row r="5" spans="1:14" ht="24" customHeight="1">
      <c r="A5" s="12" t="str">
        <f>"№
п/п"</f>
        <v>№
п/п</v>
      </c>
      <c r="B5" s="12" t="str">
        <f>"Наименование территории"</f>
        <v>Наименование территории</v>
      </c>
      <c r="C5" s="12" t="str">
        <f>"Фамилия, имя, отчество кандидата"</f>
        <v>Фамилия, имя, отчество кандидата</v>
      </c>
      <c r="D5" s="15" t="str">
        <f>"Поступило средств"</f>
        <v>Поступило средств</v>
      </c>
      <c r="E5" s="16"/>
      <c r="F5" s="16"/>
      <c r="G5" s="16"/>
      <c r="H5" s="17"/>
      <c r="I5" s="15" t="str">
        <f>"Израсходовано средств"</f>
        <v>Израсходовано средств</v>
      </c>
      <c r="J5" s="16"/>
      <c r="K5" s="16"/>
      <c r="L5" s="17"/>
      <c r="M5" s="15" t="str">
        <f>"Возвращено средств"</f>
        <v>Возвращено средств</v>
      </c>
      <c r="N5" s="17"/>
    </row>
    <row r="6" spans="1:15" ht="52.5" customHeight="1">
      <c r="A6" s="13"/>
      <c r="B6" s="13"/>
      <c r="C6" s="13"/>
      <c r="D6" s="12" t="str">
        <f>"всего"</f>
        <v>всего</v>
      </c>
      <c r="E6" s="15" t="str">
        <f>"из них"</f>
        <v>из них</v>
      </c>
      <c r="F6" s="16"/>
      <c r="G6" s="16"/>
      <c r="H6" s="17"/>
      <c r="I6" s="12" t="str">
        <f>"всего"</f>
        <v>всего</v>
      </c>
      <c r="J6" s="15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K6" s="16"/>
      <c r="L6" s="17"/>
      <c r="M6" s="12" t="str">
        <f>"сумма, руб."</f>
        <v>сумма, руб.</v>
      </c>
      <c r="N6" s="12" t="str">
        <f>"основание возврата"</f>
        <v>основание возврата</v>
      </c>
      <c r="O6" s="1"/>
    </row>
    <row r="7" spans="1:15" ht="69.75" customHeight="1">
      <c r="A7" s="13"/>
      <c r="B7" s="13"/>
      <c r="C7" s="13"/>
      <c r="D7" s="13"/>
      <c r="E7" s="15" t="str">
        <f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F7" s="17"/>
      <c r="G7" s="15" t="str">
        <f>"пожертвования от граждан на сумму, превышающую  20 тыс. рублей"</f>
        <v>пожертвования от граждан на сумму, превышающую  20 тыс. рублей</v>
      </c>
      <c r="H7" s="17"/>
      <c r="I7" s="13"/>
      <c r="J7" s="12" t="str">
        <f>"дата операции"</f>
        <v>дата операции</v>
      </c>
      <c r="K7" s="12" t="str">
        <f>"сумма, руб."</f>
        <v>сумма, руб.</v>
      </c>
      <c r="L7" s="12" t="str">
        <f>"назначение платежа"</f>
        <v>назначение платежа</v>
      </c>
      <c r="M7" s="13"/>
      <c r="N7" s="13"/>
      <c r="O7" s="1"/>
    </row>
    <row r="8" spans="1:15" ht="75" customHeight="1">
      <c r="A8" s="14"/>
      <c r="B8" s="14"/>
      <c r="C8" s="14"/>
      <c r="D8" s="14"/>
      <c r="E8" s="3" t="str">
        <f>"сумма, руб."</f>
        <v>сумма, руб.</v>
      </c>
      <c r="F8" s="3" t="str">
        <f>"наименование юридического лица"</f>
        <v>наименование юридического лица</v>
      </c>
      <c r="G8" s="3" t="str">
        <f>"сумма, руб."</f>
        <v>сумма, руб.</v>
      </c>
      <c r="H8" s="3" t="str">
        <f>"кол-во граждан"</f>
        <v>кол-во граждан</v>
      </c>
      <c r="I8" s="14"/>
      <c r="J8" s="14"/>
      <c r="K8" s="14"/>
      <c r="L8" s="14"/>
      <c r="M8" s="14"/>
      <c r="N8" s="14"/>
      <c r="O8" s="1"/>
    </row>
    <row r="9" spans="1:15" ht="15">
      <c r="A9" s="5" t="s">
        <v>2</v>
      </c>
      <c r="B9" s="3" t="str">
        <f>"2"</f>
        <v>2</v>
      </c>
      <c r="C9" s="3" t="str">
        <f>"3"</f>
        <v>3</v>
      </c>
      <c r="D9" s="3" t="str">
        <f>"4"</f>
        <v>4</v>
      </c>
      <c r="E9" s="3" t="str">
        <f>"5"</f>
        <v>5</v>
      </c>
      <c r="F9" s="3" t="str">
        <f>"6"</f>
        <v>6</v>
      </c>
      <c r="G9" s="3" t="str">
        <f>"7"</f>
        <v>7</v>
      </c>
      <c r="H9" s="3" t="str">
        <f>"8"</f>
        <v>8</v>
      </c>
      <c r="I9" s="3" t="str">
        <f>"9"</f>
        <v>9</v>
      </c>
      <c r="J9" s="3" t="str">
        <f>"10"</f>
        <v>10</v>
      </c>
      <c r="K9" s="3" t="str">
        <f>"11"</f>
        <v>11</v>
      </c>
      <c r="L9" s="3" t="str">
        <f>"12"</f>
        <v>12</v>
      </c>
      <c r="M9" s="3" t="str">
        <f>"13"</f>
        <v>13</v>
      </c>
      <c r="N9" s="3" t="str">
        <f>"14"</f>
        <v>14</v>
      </c>
      <c r="O9" s="1"/>
    </row>
    <row r="10" spans="1:15" ht="51">
      <c r="A10" s="6" t="s">
        <v>3</v>
      </c>
      <c r="B10" s="7" t="str">
        <f>"Округ №35"</f>
        <v>Округ №35</v>
      </c>
      <c r="C10" s="7" t="str">
        <f>"Афанасов Андрей Викторович"</f>
        <v>Афанасов Андрей Викторович</v>
      </c>
      <c r="D10" s="8">
        <v>5000</v>
      </c>
      <c r="E10" s="8">
        <v>0</v>
      </c>
      <c r="F10" s="7">
        <f>""</f>
      </c>
      <c r="G10" s="8">
        <v>0</v>
      </c>
      <c r="H10" s="9"/>
      <c r="I10" s="8">
        <v>150</v>
      </c>
      <c r="J10" s="10"/>
      <c r="K10" s="8">
        <v>0</v>
      </c>
      <c r="L10" s="7">
        <f>""</f>
      </c>
      <c r="M10" s="8">
        <v>4850</v>
      </c>
      <c r="N10" s="7" t="s">
        <v>10</v>
      </c>
      <c r="O10" s="4"/>
    </row>
    <row r="11" spans="1:15" ht="45" customHeight="1">
      <c r="A11" s="6" t="s">
        <v>4</v>
      </c>
      <c r="B11" s="7" t="str">
        <f>"Округ №35"</f>
        <v>Округ №35</v>
      </c>
      <c r="C11" s="7" t="str">
        <f>"Бычкова Евдокия Ивановна"</f>
        <v>Бычкова Евдокия Ивановна</v>
      </c>
      <c r="D11" s="8">
        <v>133000</v>
      </c>
      <c r="E11" s="8">
        <v>0</v>
      </c>
      <c r="F11" s="7">
        <f>""</f>
      </c>
      <c r="G11" s="8">
        <v>0</v>
      </c>
      <c r="H11" s="9"/>
      <c r="I11" s="8">
        <v>133000</v>
      </c>
      <c r="J11" s="10"/>
      <c r="K11" s="8">
        <v>0</v>
      </c>
      <c r="L11" s="7">
        <f>""</f>
      </c>
      <c r="M11" s="8">
        <v>0</v>
      </c>
      <c r="N11" s="7">
        <f>""</f>
      </c>
      <c r="O11" s="4"/>
    </row>
    <row r="12" spans="1:15" ht="60" customHeight="1">
      <c r="A12" s="6" t="s">
        <v>5</v>
      </c>
      <c r="B12" s="7" t="str">
        <f>"Округ №35"</f>
        <v>Округ №35</v>
      </c>
      <c r="C12" s="7" t="str">
        <f>"Жиронкин Кирилл Анатольевич"</f>
        <v>Жиронкин Кирилл Анатольевич</v>
      </c>
      <c r="D12" s="8">
        <v>16600</v>
      </c>
      <c r="E12" s="8">
        <v>0</v>
      </c>
      <c r="F12" s="7">
        <f>""</f>
      </c>
      <c r="G12" s="8">
        <v>0</v>
      </c>
      <c r="H12" s="9"/>
      <c r="I12" s="8">
        <v>16600</v>
      </c>
      <c r="J12" s="10"/>
      <c r="K12" s="8">
        <v>0</v>
      </c>
      <c r="L12" s="7">
        <f>""</f>
      </c>
      <c r="M12" s="8">
        <v>0</v>
      </c>
      <c r="N12" s="7">
        <f>""</f>
      </c>
      <c r="O12" s="4"/>
    </row>
    <row r="13" spans="1:15" ht="60" customHeight="1">
      <c r="A13" s="11" t="s">
        <v>6</v>
      </c>
      <c r="B13" s="7" t="str">
        <f>"Округ №35"</f>
        <v>Округ №35</v>
      </c>
      <c r="C13" s="7" t="s">
        <v>9</v>
      </c>
      <c r="D13" s="8">
        <v>0</v>
      </c>
      <c r="E13" s="8">
        <v>0</v>
      </c>
      <c r="F13" s="7"/>
      <c r="G13" s="8">
        <v>0</v>
      </c>
      <c r="H13" s="9"/>
      <c r="I13" s="8">
        <v>0</v>
      </c>
      <c r="J13" s="10"/>
      <c r="K13" s="8">
        <v>0</v>
      </c>
      <c r="L13" s="7"/>
      <c r="M13" s="8">
        <v>0</v>
      </c>
      <c r="N13" s="7"/>
      <c r="O13" s="4"/>
    </row>
    <row r="14" spans="1:15" ht="45" customHeight="1">
      <c r="A14" s="11" t="s">
        <v>8</v>
      </c>
      <c r="B14" s="7" t="str">
        <f>"Округ №35"</f>
        <v>Округ №35</v>
      </c>
      <c r="C14" s="7" t="str">
        <f>"Красичков Дмитрий Сергеевич"</f>
        <v>Красичков Дмитрий Сергеевич</v>
      </c>
      <c r="D14" s="8">
        <v>2800</v>
      </c>
      <c r="E14" s="8">
        <v>0</v>
      </c>
      <c r="F14" s="7">
        <f>""</f>
      </c>
      <c r="G14" s="8">
        <v>0</v>
      </c>
      <c r="H14" s="9"/>
      <c r="I14" s="8">
        <v>2800</v>
      </c>
      <c r="J14" s="10"/>
      <c r="K14" s="8">
        <v>0</v>
      </c>
      <c r="L14" s="7">
        <f>""</f>
      </c>
      <c r="M14" s="8">
        <v>0</v>
      </c>
      <c r="N14" s="7">
        <f>""</f>
      </c>
      <c r="O14" s="4"/>
    </row>
    <row r="15" spans="1:15" ht="15">
      <c r="A15" s="20" t="s">
        <v>12</v>
      </c>
      <c r="B15" s="21"/>
      <c r="C15" s="22"/>
      <c r="D15" s="23">
        <v>157400</v>
      </c>
      <c r="E15" s="8">
        <v>0</v>
      </c>
      <c r="F15" s="24"/>
      <c r="G15" s="8">
        <v>0</v>
      </c>
      <c r="H15" s="24"/>
      <c r="I15" s="8">
        <v>152550</v>
      </c>
      <c r="J15" s="24"/>
      <c r="K15" s="8">
        <v>0</v>
      </c>
      <c r="L15" s="24"/>
      <c r="M15" s="8">
        <v>4850</v>
      </c>
      <c r="N15" s="24"/>
      <c r="O15" s="4"/>
    </row>
  </sheetData>
  <sheetProtection/>
  <mergeCells count="20">
    <mergeCell ref="A15:C15"/>
    <mergeCell ref="A1:N1"/>
    <mergeCell ref="A2:N2"/>
    <mergeCell ref="A5:A8"/>
    <mergeCell ref="B5:B8"/>
    <mergeCell ref="C5:C8"/>
    <mergeCell ref="D5:H5"/>
    <mergeCell ref="I5:L5"/>
    <mergeCell ref="M5:N5"/>
    <mergeCell ref="D6:D8"/>
    <mergeCell ref="E6:H6"/>
    <mergeCell ref="I6:I8"/>
    <mergeCell ref="J6:L6"/>
    <mergeCell ref="M6:M8"/>
    <mergeCell ref="N6:N8"/>
    <mergeCell ref="E7:F7"/>
    <mergeCell ref="G7:H7"/>
    <mergeCell ref="J7:J8"/>
    <mergeCell ref="K7:K8"/>
    <mergeCell ref="L7:L8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</cp:lastModifiedBy>
  <dcterms:created xsi:type="dcterms:W3CDTF">2021-07-22T09:07:20Z</dcterms:created>
  <dcterms:modified xsi:type="dcterms:W3CDTF">2021-08-25T15:07:56Z</dcterms:modified>
  <cp:category/>
  <cp:version/>
  <cp:contentType/>
  <cp:contentStatus/>
</cp:coreProperties>
</file>